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665"/>
  </bookViews>
  <sheets>
    <sheet name="сводка" sheetId="3" r:id="rId1"/>
  </sheets>
  <definedNames>
    <definedName name="_xlnm.Print_Area" localSheetId="0">сводка!$A$1:$Y$12</definedName>
  </definedNames>
  <calcPr calcId="125725"/>
</workbook>
</file>

<file path=xl/calcChain.xml><?xml version="1.0" encoding="utf-8"?>
<calcChain xmlns="http://schemas.openxmlformats.org/spreadsheetml/2006/main">
  <c r="H9" i="3"/>
  <c r="I9" s="1"/>
  <c r="H7"/>
  <c r="I7" s="1"/>
  <c r="H8"/>
  <c r="I8" s="1"/>
  <c r="H10"/>
  <c r="F10" s="1"/>
  <c r="G10" s="1"/>
  <c r="H11"/>
  <c r="H6"/>
  <c r="F6" s="1"/>
  <c r="G6" s="1"/>
  <c r="R12"/>
  <c r="S12" s="1"/>
  <c r="P12"/>
  <c r="Q12" s="1"/>
  <c r="N12"/>
  <c r="O12" s="1"/>
  <c r="L12"/>
  <c r="J12"/>
  <c r="K12" s="1"/>
  <c r="T12"/>
  <c r="I11"/>
  <c r="U7"/>
  <c r="U8"/>
  <c r="U9"/>
  <c r="U10"/>
  <c r="U11"/>
  <c r="S7"/>
  <c r="S8"/>
  <c r="S9"/>
  <c r="S10"/>
  <c r="S11"/>
  <c r="Q7"/>
  <c r="Q8"/>
  <c r="Q9"/>
  <c r="Q10"/>
  <c r="Q11"/>
  <c r="O7"/>
  <c r="O8"/>
  <c r="O9"/>
  <c r="O10"/>
  <c r="O11"/>
  <c r="M7"/>
  <c r="M8"/>
  <c r="M9"/>
  <c r="M10"/>
  <c r="K7"/>
  <c r="K8"/>
  <c r="K9"/>
  <c r="K10"/>
  <c r="K11"/>
  <c r="U6"/>
  <c r="S6"/>
  <c r="Q6"/>
  <c r="O6"/>
  <c r="M6"/>
  <c r="K6"/>
  <c r="H12" l="1"/>
  <c r="I12" s="1"/>
  <c r="M12"/>
  <c r="I6"/>
  <c r="F8"/>
  <c r="G8" s="1"/>
  <c r="I10"/>
  <c r="U12"/>
  <c r="F11"/>
  <c r="G11" s="1"/>
  <c r="F9"/>
  <c r="G9" s="1"/>
  <c r="F7"/>
  <c r="G7" s="1"/>
  <c r="F12" l="1"/>
  <c r="G12" s="1"/>
</calcChain>
</file>

<file path=xl/sharedStrings.xml><?xml version="1.0" encoding="utf-8"?>
<sst xmlns="http://schemas.openxmlformats.org/spreadsheetml/2006/main" count="56" uniqueCount="49">
  <si>
    <t>ФОРМА</t>
  </si>
  <si>
    <t xml:space="preserve">                          отчета по посещаемости обучающихся в общеобразовательных организациях Республики Тыва</t>
  </si>
  <si>
    <t>№</t>
  </si>
  <si>
    <t>Наименование МО</t>
  </si>
  <si>
    <t>количество</t>
  </si>
  <si>
    <t xml:space="preserve">присутствуют </t>
  </si>
  <si>
    <t>%</t>
  </si>
  <si>
    <t>в том числе</t>
  </si>
  <si>
    <t>ОО</t>
  </si>
  <si>
    <t>в них детей</t>
  </si>
  <si>
    <t xml:space="preserve"> по Covid</t>
  </si>
  <si>
    <t xml:space="preserve"> Овюрский</t>
  </si>
  <si>
    <t>Отсутствуют</t>
  </si>
  <si>
    <t>кол-во классов на ДО</t>
  </si>
  <si>
    <t>кол-во детей в них</t>
  </si>
  <si>
    <t>по др заболев</t>
  </si>
  <si>
    <t>контактные дети</t>
  </si>
  <si>
    <t>по заявл родит</t>
  </si>
  <si>
    <t>кол-во кл-комплектов</t>
  </si>
  <si>
    <t xml:space="preserve">Примечание: по отчету ОО-1 всего учащихся по республике  - 69600 чел, по сводке на день представления отчета число детей будет показывать реальное количество детей,   в приложении  показать  дистанционное обучение в разрезе классов с количеством детей! </t>
  </si>
  <si>
    <t>обучаются по моделям</t>
  </si>
  <si>
    <t>№ 1</t>
  </si>
  <si>
    <t>№ 2</t>
  </si>
  <si>
    <t>№ 3</t>
  </si>
  <si>
    <t>№ 4</t>
  </si>
  <si>
    <t>1) вставить вручную число присутствующих</t>
  </si>
  <si>
    <t>2) по ковиду - указать кол-во , % автоматически</t>
  </si>
  <si>
    <t>3) по др заболеванием - указать кол-во, % автоматически</t>
  </si>
  <si>
    <t>4) контактные дети - указать кол-во, % автоматически</t>
  </si>
  <si>
    <t>5) по заявл родителей по семейным обстоят - указать кол-во, % автоматически</t>
  </si>
  <si>
    <t>6) автоматически выходит число отсутствующих, % автоматически</t>
  </si>
  <si>
    <t>Внимание:    в форме вставлена формула! алгоритм заполнения таблицы следующий</t>
  </si>
  <si>
    <t>7) автоматически выходит общее количество учащихся</t>
  </si>
  <si>
    <t>8) указать кол-во классов на ДО, % автоматически</t>
  </si>
  <si>
    <t>9) указать кол-во детей в кл на ДО, % автоматически</t>
  </si>
  <si>
    <t>10) указать кол-во детей классов ДО по моделям</t>
  </si>
  <si>
    <t>Хандагайты</t>
  </si>
  <si>
    <t>Солчур</t>
  </si>
  <si>
    <t>Саглы</t>
  </si>
  <si>
    <t>Дус-Даг</t>
  </si>
  <si>
    <t>Чаа-Суур</t>
  </si>
  <si>
    <t>Ак-Чыраа</t>
  </si>
  <si>
    <t>Примечание</t>
  </si>
  <si>
    <t xml:space="preserve">2 участвуют в муниципальном конкурсе </t>
  </si>
  <si>
    <t>8 курорт</t>
  </si>
  <si>
    <t>2 курорт</t>
  </si>
  <si>
    <t>1 участвует в муниципальном конкурсе</t>
  </si>
  <si>
    <t>10 курорт, 3 участвуют в муниципальном конкурсе</t>
  </si>
  <si>
    <t xml:space="preserve">на "15" февраля 2021г.    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</si>
</sst>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1" fillId="2" borderId="0" xfId="0" applyFont="1" applyFill="1"/>
    <xf numFmtId="10" fontId="5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9" fillId="0" borderId="0" xfId="0" applyFont="1" applyFill="1" applyAlignment="1">
      <alignment vertical="top"/>
    </xf>
    <xf numFmtId="0" fontId="8" fillId="2" borderId="4" xfId="0" applyFont="1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6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7"/>
  <sheetViews>
    <sheetView tabSelected="1" topLeftCell="A2" zoomScaleNormal="100" workbookViewId="0">
      <selection activeCell="L3" sqref="L3"/>
    </sheetView>
  </sheetViews>
  <sheetFormatPr defaultRowHeight="15"/>
  <cols>
    <col min="1" max="1" width="3.42578125" style="8" customWidth="1"/>
    <col min="2" max="2" width="16.5703125" style="8" customWidth="1"/>
    <col min="3" max="3" width="5" style="8" customWidth="1"/>
    <col min="4" max="5" width="5.7109375" style="8" customWidth="1"/>
    <col min="6" max="6" width="5" style="8" customWidth="1"/>
    <col min="7" max="7" width="5.5703125" style="8" customWidth="1"/>
    <col min="8" max="8" width="5" style="8" customWidth="1"/>
    <col min="9" max="9" width="5.28515625" style="8" customWidth="1"/>
    <col min="10" max="10" width="4.7109375" style="8" customWidth="1"/>
    <col min="11" max="11" width="4.85546875" style="8" customWidth="1"/>
    <col min="12" max="12" width="5.42578125" style="8" customWidth="1"/>
    <col min="13" max="13" width="5.140625" style="8" customWidth="1"/>
    <col min="14" max="14" width="5.42578125" style="8" customWidth="1"/>
    <col min="15" max="15" width="5.140625" style="8" customWidth="1"/>
    <col min="16" max="16" width="5" style="8" customWidth="1"/>
    <col min="17" max="17" width="5.28515625" style="8" customWidth="1"/>
    <col min="18" max="18" width="5.140625" style="8" customWidth="1"/>
    <col min="19" max="19" width="6" style="8" customWidth="1"/>
    <col min="20" max="23" width="5.42578125" style="8" customWidth="1"/>
    <col min="24" max="24" width="5" style="8" customWidth="1"/>
    <col min="25" max="25" width="4.7109375" style="8" customWidth="1"/>
    <col min="26" max="26" width="27.140625" style="8" customWidth="1"/>
    <col min="27" max="16384" width="9.140625" style="8"/>
  </cols>
  <sheetData>
    <row r="1" spans="1:26" s="5" customFormat="1" ht="15.7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6" s="5" customFormat="1" ht="15.7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6" s="5" customFormat="1" ht="12" customHeight="1">
      <c r="A3" s="6"/>
      <c r="B3" s="42" t="s">
        <v>48</v>
      </c>
      <c r="C3" s="42"/>
      <c r="D3" s="13"/>
      <c r="E3" s="13"/>
      <c r="F3" s="13"/>
      <c r="G3" s="13"/>
      <c r="H3" s="13"/>
      <c r="I3" s="13"/>
      <c r="J3" s="13"/>
      <c r="K3" s="9"/>
    </row>
    <row r="4" spans="1:26" s="5" customFormat="1" ht="15.75" customHeight="1">
      <c r="A4" s="43" t="s">
        <v>2</v>
      </c>
      <c r="B4" s="44" t="s">
        <v>3</v>
      </c>
      <c r="C4" s="48" t="s">
        <v>4</v>
      </c>
      <c r="D4" s="49"/>
      <c r="E4" s="50"/>
      <c r="F4" s="45" t="s">
        <v>5</v>
      </c>
      <c r="G4" s="45" t="s">
        <v>6</v>
      </c>
      <c r="H4" s="46" t="s">
        <v>12</v>
      </c>
      <c r="I4" s="46" t="s">
        <v>6</v>
      </c>
      <c r="J4" s="47" t="s">
        <v>7</v>
      </c>
      <c r="K4" s="47"/>
      <c r="L4" s="47"/>
      <c r="M4" s="47"/>
      <c r="N4" s="47"/>
      <c r="O4" s="47"/>
      <c r="P4" s="47"/>
      <c r="Q4" s="47"/>
      <c r="R4" s="45" t="s">
        <v>13</v>
      </c>
      <c r="S4" s="54" t="s">
        <v>6</v>
      </c>
      <c r="T4" s="45" t="s">
        <v>14</v>
      </c>
      <c r="U4" s="43" t="s">
        <v>6</v>
      </c>
      <c r="V4" s="51" t="s">
        <v>20</v>
      </c>
      <c r="W4" s="52"/>
      <c r="X4" s="52"/>
      <c r="Y4" s="53"/>
      <c r="Z4" s="35" t="s">
        <v>42</v>
      </c>
    </row>
    <row r="5" spans="1:26" s="5" customFormat="1" ht="70.5" customHeight="1">
      <c r="A5" s="43"/>
      <c r="B5" s="44"/>
      <c r="C5" s="10" t="s">
        <v>8</v>
      </c>
      <c r="D5" s="10" t="s">
        <v>9</v>
      </c>
      <c r="E5" s="10" t="s">
        <v>18</v>
      </c>
      <c r="F5" s="45"/>
      <c r="G5" s="45"/>
      <c r="H5" s="46"/>
      <c r="I5" s="46"/>
      <c r="J5" s="11" t="s">
        <v>10</v>
      </c>
      <c r="K5" s="10" t="s">
        <v>6</v>
      </c>
      <c r="L5" s="10" t="s">
        <v>15</v>
      </c>
      <c r="M5" s="10" t="s">
        <v>6</v>
      </c>
      <c r="N5" s="10" t="s">
        <v>16</v>
      </c>
      <c r="O5" s="10" t="s">
        <v>6</v>
      </c>
      <c r="P5" s="12" t="s">
        <v>17</v>
      </c>
      <c r="Q5" s="12" t="s">
        <v>6</v>
      </c>
      <c r="R5" s="45"/>
      <c r="S5" s="55"/>
      <c r="T5" s="45"/>
      <c r="U5" s="43"/>
      <c r="V5" s="14" t="s">
        <v>21</v>
      </c>
      <c r="W5" s="14" t="s">
        <v>22</v>
      </c>
      <c r="X5" s="14" t="s">
        <v>23</v>
      </c>
      <c r="Y5" s="14" t="s">
        <v>24</v>
      </c>
      <c r="Z5" s="33"/>
    </row>
    <row r="6" spans="1:26" s="5" customFormat="1" ht="36" customHeight="1">
      <c r="A6" s="34">
        <v>1</v>
      </c>
      <c r="B6" s="26" t="s">
        <v>36</v>
      </c>
      <c r="C6" s="26">
        <v>1</v>
      </c>
      <c r="D6" s="26">
        <v>707</v>
      </c>
      <c r="E6" s="26">
        <v>33</v>
      </c>
      <c r="F6" s="26">
        <f>D6-H6</f>
        <v>665</v>
      </c>
      <c r="G6" s="26">
        <f>F6*100/D6</f>
        <v>94.059405940594061</v>
      </c>
      <c r="H6" s="1">
        <f>J6+L6+N6+P6</f>
        <v>42</v>
      </c>
      <c r="I6" s="1">
        <f>H6*100/D6</f>
        <v>5.9405940594059405</v>
      </c>
      <c r="J6" s="30">
        <v>0</v>
      </c>
      <c r="K6" s="26">
        <f>J6*100/D6</f>
        <v>0</v>
      </c>
      <c r="L6" s="26">
        <v>34</v>
      </c>
      <c r="M6" s="26">
        <f>L6*100/D6</f>
        <v>4.809052333804809</v>
      </c>
      <c r="N6" s="26">
        <v>0</v>
      </c>
      <c r="O6" s="26">
        <f>N6*100/D6</f>
        <v>0</v>
      </c>
      <c r="P6" s="31">
        <v>8</v>
      </c>
      <c r="Q6" s="31">
        <f>P6*100/D6</f>
        <v>1.1315417256011315</v>
      </c>
      <c r="R6" s="26">
        <v>0</v>
      </c>
      <c r="S6" s="32">
        <f>R6*100/E6</f>
        <v>0</v>
      </c>
      <c r="T6" s="26">
        <v>0</v>
      </c>
      <c r="U6" s="27">
        <f>T6*100/D6</f>
        <v>0</v>
      </c>
      <c r="V6" s="29"/>
      <c r="W6" s="29"/>
      <c r="X6" s="29"/>
      <c r="Y6" s="28"/>
      <c r="Z6" s="40" t="s">
        <v>44</v>
      </c>
    </row>
    <row r="7" spans="1:26" s="5" customFormat="1" ht="36" customHeight="1">
      <c r="A7" s="34">
        <v>2</v>
      </c>
      <c r="B7" s="26" t="s">
        <v>37</v>
      </c>
      <c r="C7" s="26">
        <v>1</v>
      </c>
      <c r="D7" s="26">
        <v>160</v>
      </c>
      <c r="E7" s="26">
        <v>11</v>
      </c>
      <c r="F7" s="26">
        <f t="shared" ref="F7:F12" si="0">D7-H7</f>
        <v>156</v>
      </c>
      <c r="G7" s="26">
        <f t="shared" ref="G7:G12" si="1">F7*100/D7</f>
        <v>97.5</v>
      </c>
      <c r="H7" s="1">
        <f t="shared" ref="H7:H12" si="2">J7+L7+N7+P7</f>
        <v>4</v>
      </c>
      <c r="I7" s="1">
        <f t="shared" ref="I7:I12" si="3">H7*100/D7</f>
        <v>2.5</v>
      </c>
      <c r="J7" s="30">
        <v>0</v>
      </c>
      <c r="K7" s="26">
        <f t="shared" ref="K7:K12" si="4">J7*100/D7</f>
        <v>0</v>
      </c>
      <c r="L7" s="26">
        <v>4</v>
      </c>
      <c r="M7" s="26">
        <f t="shared" ref="M7:M12" si="5">L7*100/D7</f>
        <v>2.5</v>
      </c>
      <c r="N7" s="26">
        <v>0</v>
      </c>
      <c r="O7" s="26">
        <f t="shared" ref="O7:O12" si="6">N7*100/D7</f>
        <v>0</v>
      </c>
      <c r="P7" s="31">
        <v>0</v>
      </c>
      <c r="Q7" s="31">
        <f t="shared" ref="Q7:Q12" si="7">P7*100/D7</f>
        <v>0</v>
      </c>
      <c r="R7" s="26">
        <v>0</v>
      </c>
      <c r="S7" s="32">
        <f t="shared" ref="S7:S12" si="8">R7*100/E7</f>
        <v>0</v>
      </c>
      <c r="T7" s="26">
        <v>0</v>
      </c>
      <c r="U7" s="27">
        <f t="shared" ref="U7:U12" si="9">T7*100/D7</f>
        <v>0</v>
      </c>
      <c r="V7" s="29"/>
      <c r="W7" s="29"/>
      <c r="X7" s="29"/>
      <c r="Y7" s="20"/>
      <c r="Z7" s="37"/>
    </row>
    <row r="8" spans="1:26" s="5" customFormat="1" ht="38.25" customHeight="1">
      <c r="A8" s="34">
        <v>3</v>
      </c>
      <c r="B8" s="26" t="s">
        <v>38</v>
      </c>
      <c r="C8" s="26">
        <v>1</v>
      </c>
      <c r="D8" s="26">
        <v>117</v>
      </c>
      <c r="E8" s="26">
        <v>8</v>
      </c>
      <c r="F8" s="26">
        <f t="shared" si="0"/>
        <v>112</v>
      </c>
      <c r="G8" s="26">
        <f t="shared" si="1"/>
        <v>95.726495726495727</v>
      </c>
      <c r="H8" s="1">
        <f t="shared" si="2"/>
        <v>5</v>
      </c>
      <c r="I8" s="1">
        <f t="shared" si="3"/>
        <v>4.2735042735042734</v>
      </c>
      <c r="J8" s="30">
        <v>0</v>
      </c>
      <c r="K8" s="26">
        <f t="shared" si="4"/>
        <v>0</v>
      </c>
      <c r="L8" s="26">
        <v>3</v>
      </c>
      <c r="M8" s="26">
        <f t="shared" si="5"/>
        <v>2.5641025641025643</v>
      </c>
      <c r="N8" s="26">
        <v>0</v>
      </c>
      <c r="O8" s="26">
        <f t="shared" si="6"/>
        <v>0</v>
      </c>
      <c r="P8" s="31">
        <v>2</v>
      </c>
      <c r="Q8" s="31">
        <f t="shared" si="7"/>
        <v>1.7094017094017093</v>
      </c>
      <c r="R8" s="26">
        <v>0</v>
      </c>
      <c r="S8" s="32">
        <f t="shared" si="8"/>
        <v>0</v>
      </c>
      <c r="T8" s="26">
        <v>0</v>
      </c>
      <c r="U8" s="27">
        <f t="shared" si="9"/>
        <v>0</v>
      </c>
      <c r="V8" s="29"/>
      <c r="W8" s="29"/>
      <c r="X8" s="29"/>
      <c r="Y8" s="20"/>
      <c r="Z8" s="39" t="s">
        <v>45</v>
      </c>
    </row>
    <row r="9" spans="1:26" s="5" customFormat="1" ht="42" customHeight="1">
      <c r="A9" s="34">
        <v>4</v>
      </c>
      <c r="B9" s="26" t="s">
        <v>39</v>
      </c>
      <c r="C9" s="26">
        <v>1</v>
      </c>
      <c r="D9" s="26">
        <v>102</v>
      </c>
      <c r="E9" s="26">
        <v>11</v>
      </c>
      <c r="F9" s="26">
        <f t="shared" si="0"/>
        <v>99</v>
      </c>
      <c r="G9" s="26">
        <f t="shared" si="1"/>
        <v>97.058823529411768</v>
      </c>
      <c r="H9" s="1">
        <f>J9+L9+N9+P9</f>
        <v>3</v>
      </c>
      <c r="I9" s="1">
        <f t="shared" si="3"/>
        <v>2.9411764705882355</v>
      </c>
      <c r="J9" s="30">
        <v>0</v>
      </c>
      <c r="K9" s="26">
        <f t="shared" si="4"/>
        <v>0</v>
      </c>
      <c r="L9" s="26">
        <v>2</v>
      </c>
      <c r="M9" s="26">
        <f t="shared" si="5"/>
        <v>1.9607843137254901</v>
      </c>
      <c r="N9" s="26">
        <v>0</v>
      </c>
      <c r="O9" s="26">
        <f t="shared" si="6"/>
        <v>0</v>
      </c>
      <c r="P9" s="31">
        <v>1</v>
      </c>
      <c r="Q9" s="31">
        <f t="shared" si="7"/>
        <v>0.98039215686274506</v>
      </c>
      <c r="R9" s="26">
        <v>0</v>
      </c>
      <c r="S9" s="32">
        <f t="shared" si="8"/>
        <v>0</v>
      </c>
      <c r="T9" s="26">
        <v>0</v>
      </c>
      <c r="U9" s="27">
        <f t="shared" si="9"/>
        <v>0</v>
      </c>
      <c r="V9" s="29"/>
      <c r="W9" s="29"/>
      <c r="X9" s="29"/>
      <c r="Y9" s="20"/>
      <c r="Z9" s="38" t="s">
        <v>46</v>
      </c>
    </row>
    <row r="10" spans="1:26" s="5" customFormat="1" ht="36" customHeight="1">
      <c r="A10" s="34">
        <v>5</v>
      </c>
      <c r="B10" s="26" t="s">
        <v>40</v>
      </c>
      <c r="C10" s="26">
        <v>1</v>
      </c>
      <c r="D10" s="26">
        <v>86</v>
      </c>
      <c r="E10" s="26">
        <v>9</v>
      </c>
      <c r="F10" s="26">
        <f t="shared" si="0"/>
        <v>85</v>
      </c>
      <c r="G10" s="26">
        <f t="shared" si="1"/>
        <v>98.837209302325576</v>
      </c>
      <c r="H10" s="1">
        <f t="shared" si="2"/>
        <v>1</v>
      </c>
      <c r="I10" s="1">
        <f t="shared" si="3"/>
        <v>1.1627906976744187</v>
      </c>
      <c r="J10" s="30">
        <v>0</v>
      </c>
      <c r="K10" s="26">
        <f t="shared" si="4"/>
        <v>0</v>
      </c>
      <c r="L10" s="26">
        <v>1</v>
      </c>
      <c r="M10" s="26">
        <f t="shared" si="5"/>
        <v>1.1627906976744187</v>
      </c>
      <c r="N10" s="26">
        <v>0</v>
      </c>
      <c r="O10" s="26">
        <f t="shared" si="6"/>
        <v>0</v>
      </c>
      <c r="P10" s="31">
        <v>0</v>
      </c>
      <c r="Q10" s="31">
        <f t="shared" si="7"/>
        <v>0</v>
      </c>
      <c r="R10" s="26">
        <v>0</v>
      </c>
      <c r="S10" s="32">
        <f t="shared" si="8"/>
        <v>0</v>
      </c>
      <c r="T10" s="26">
        <v>0</v>
      </c>
      <c r="U10" s="27">
        <f t="shared" si="9"/>
        <v>0</v>
      </c>
      <c r="V10" s="29"/>
      <c r="W10" s="29"/>
      <c r="X10" s="29"/>
      <c r="Y10" s="20"/>
      <c r="Z10" s="37"/>
    </row>
    <row r="11" spans="1:26" s="5" customFormat="1" ht="23.25" customHeight="1">
      <c r="A11" s="34">
        <v>6</v>
      </c>
      <c r="B11" s="26" t="s">
        <v>41</v>
      </c>
      <c r="C11" s="26">
        <v>1</v>
      </c>
      <c r="D11" s="26">
        <v>64</v>
      </c>
      <c r="E11" s="26">
        <v>7</v>
      </c>
      <c r="F11" s="26">
        <f t="shared" si="0"/>
        <v>59</v>
      </c>
      <c r="G11" s="26">
        <f t="shared" si="1"/>
        <v>92.1875</v>
      </c>
      <c r="H11" s="1">
        <f t="shared" si="2"/>
        <v>5</v>
      </c>
      <c r="I11" s="1">
        <f t="shared" si="3"/>
        <v>7.8125</v>
      </c>
      <c r="J11" s="30">
        <v>0</v>
      </c>
      <c r="K11" s="26">
        <f t="shared" si="4"/>
        <v>0</v>
      </c>
      <c r="L11" s="26">
        <v>3</v>
      </c>
      <c r="M11" s="26">
        <v>1</v>
      </c>
      <c r="N11" s="26">
        <v>0</v>
      </c>
      <c r="O11" s="26">
        <f t="shared" si="6"/>
        <v>0</v>
      </c>
      <c r="P11" s="31">
        <v>2</v>
      </c>
      <c r="Q11" s="31">
        <f t="shared" si="7"/>
        <v>3.125</v>
      </c>
      <c r="R11" s="26">
        <v>0</v>
      </c>
      <c r="S11" s="32">
        <f t="shared" si="8"/>
        <v>0</v>
      </c>
      <c r="T11" s="26">
        <v>0</v>
      </c>
      <c r="U11" s="27">
        <f t="shared" si="9"/>
        <v>0</v>
      </c>
      <c r="V11" s="29"/>
      <c r="W11" s="29"/>
      <c r="X11" s="29"/>
      <c r="Y11" s="25"/>
      <c r="Z11" s="36" t="s">
        <v>43</v>
      </c>
    </row>
    <row r="12" spans="1:26" s="7" customFormat="1" ht="41.25" customHeight="1">
      <c r="A12" s="27">
        <v>7</v>
      </c>
      <c r="B12" s="26" t="s">
        <v>11</v>
      </c>
      <c r="C12" s="1">
        <v>6</v>
      </c>
      <c r="D12" s="1">
        <v>1236</v>
      </c>
      <c r="E12" s="1">
        <v>79</v>
      </c>
      <c r="F12" s="26">
        <f t="shared" si="0"/>
        <v>1176</v>
      </c>
      <c r="G12" s="26">
        <f t="shared" si="1"/>
        <v>95.145631067961162</v>
      </c>
      <c r="H12" s="1">
        <f t="shared" si="2"/>
        <v>60</v>
      </c>
      <c r="I12" s="1">
        <f t="shared" si="3"/>
        <v>4.8543689320388346</v>
      </c>
      <c r="J12" s="1">
        <f>SUM(J6:J11)</f>
        <v>0</v>
      </c>
      <c r="K12" s="26">
        <f t="shared" si="4"/>
        <v>0</v>
      </c>
      <c r="L12" s="1">
        <f>SUM(L6:L11)</f>
        <v>47</v>
      </c>
      <c r="M12" s="26">
        <f t="shared" si="5"/>
        <v>3.8025889967637538</v>
      </c>
      <c r="N12" s="1">
        <f>SUM(N6:N11)</f>
        <v>0</v>
      </c>
      <c r="O12" s="26">
        <f t="shared" si="6"/>
        <v>0</v>
      </c>
      <c r="P12" s="1">
        <f>SUM(P6:P11)</f>
        <v>13</v>
      </c>
      <c r="Q12" s="26">
        <f t="shared" si="7"/>
        <v>1.051779935275081</v>
      </c>
      <c r="R12" s="1">
        <f>SUM(R6:R11)</f>
        <v>0</v>
      </c>
      <c r="S12" s="32">
        <f t="shared" si="8"/>
        <v>0</v>
      </c>
      <c r="T12" s="1">
        <f>SUM(T6:T11)</f>
        <v>0</v>
      </c>
      <c r="U12" s="27">
        <f t="shared" si="9"/>
        <v>0</v>
      </c>
      <c r="V12" s="1"/>
      <c r="W12" s="2"/>
      <c r="X12" s="1"/>
      <c r="Y12" s="1"/>
      <c r="Z12" s="26" t="s">
        <v>47</v>
      </c>
    </row>
    <row r="13" spans="1:26" s="7" customFormat="1" ht="14.25" customHeight="1">
      <c r="A13" s="21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  <c r="T13" s="23"/>
      <c r="U13" s="23"/>
      <c r="V13" s="23"/>
      <c r="W13" s="23"/>
      <c r="X13" s="23"/>
      <c r="Y13" s="2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6" ht="15" customHeight="1">
      <c r="B15" s="56" t="s">
        <v>19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6" ht="15" customHeight="1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2:17" ht="15.75">
      <c r="B17" s="19" t="s">
        <v>31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2:17" ht="15.75">
      <c r="B18" s="15"/>
      <c r="C18" s="59" t="s">
        <v>25</v>
      </c>
      <c r="D18" s="59"/>
      <c r="E18" s="59"/>
      <c r="F18" s="59"/>
      <c r="G18" s="59"/>
      <c r="H18" s="59"/>
      <c r="I18" s="59"/>
      <c r="J18" s="59"/>
      <c r="K18" s="59"/>
      <c r="L18" s="59"/>
      <c r="M18" s="15"/>
    </row>
    <row r="19" spans="2:17" ht="15.75">
      <c r="B19" s="16"/>
      <c r="C19" s="16" t="s">
        <v>26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2:17" ht="15.75">
      <c r="B20" s="16"/>
      <c r="C20" s="16" t="s">
        <v>27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2:17" ht="15.75">
      <c r="B21" s="16"/>
      <c r="C21" s="16" t="s">
        <v>28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2:17" ht="15.75">
      <c r="B22" s="17"/>
      <c r="C22" s="18" t="s">
        <v>29</v>
      </c>
      <c r="D22" s="18"/>
      <c r="E22" s="18"/>
      <c r="F22" s="18"/>
      <c r="G22" s="18"/>
      <c r="H22" s="18"/>
      <c r="I22" s="18"/>
      <c r="J22" s="18"/>
      <c r="K22" s="18"/>
      <c r="L22" s="18"/>
      <c r="M22" s="17"/>
    </row>
    <row r="23" spans="2:17" ht="15.75">
      <c r="B23" s="17"/>
      <c r="C23" s="60" t="s">
        <v>30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18"/>
      <c r="P23" s="18"/>
      <c r="Q23" s="18"/>
    </row>
    <row r="24" spans="2:17" ht="15.75">
      <c r="B24" s="17"/>
      <c r="C24" s="58" t="s">
        <v>32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18"/>
      <c r="Q24" s="18"/>
    </row>
    <row r="25" spans="2:17">
      <c r="C25" s="57" t="s">
        <v>33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  <row r="26" spans="2:17">
      <c r="C26" s="57" t="s">
        <v>34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</row>
    <row r="27" spans="2:17">
      <c r="C27" s="57" t="s">
        <v>35</v>
      </c>
      <c r="D27" s="57"/>
      <c r="E27" s="57"/>
      <c r="F27" s="57"/>
      <c r="G27" s="57"/>
      <c r="H27" s="57"/>
      <c r="I27" s="57"/>
      <c r="J27" s="57"/>
      <c r="K27" s="57"/>
      <c r="L27" s="57"/>
    </row>
  </sheetData>
  <mergeCells count="23">
    <mergeCell ref="B15:Y16"/>
    <mergeCell ref="C26:M26"/>
    <mergeCell ref="C27:L27"/>
    <mergeCell ref="C24:O24"/>
    <mergeCell ref="C18:L18"/>
    <mergeCell ref="C23:N23"/>
    <mergeCell ref="C25:N25"/>
    <mergeCell ref="A1:Y1"/>
    <mergeCell ref="A2:Y2"/>
    <mergeCell ref="B3:C3"/>
    <mergeCell ref="A4:A5"/>
    <mergeCell ref="B4:B5"/>
    <mergeCell ref="F4:F5"/>
    <mergeCell ref="G4:G5"/>
    <mergeCell ref="H4:H5"/>
    <mergeCell ref="I4:I5"/>
    <mergeCell ref="R4:R5"/>
    <mergeCell ref="J4:Q4"/>
    <mergeCell ref="C4:E4"/>
    <mergeCell ref="T4:T5"/>
    <mergeCell ref="U4:U5"/>
    <mergeCell ref="V4:Y4"/>
    <mergeCell ref="S4:S5"/>
  </mergeCells>
  <pageMargins left="0.7" right="0.7" top="0.75" bottom="0.75" header="0.3" footer="0.3"/>
  <pageSetup paperSize="9" scale="86" orientation="landscape" r:id="rId1"/>
  <ignoredErrors>
    <ignoredError sqref="K12:U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сводка</vt:lpstr>
      <vt:lpstr>сводка!Область_печати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2021-02-15T07:55:42Z</dcterms:modified>
</cp:coreProperties>
</file>